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T:\4 pipes\Produkte\Fibercoat Ultra\Berechnungsprogramme\DE\"/>
    </mc:Choice>
  </mc:AlternateContent>
  <xr:revisionPtr revIDLastSave="0" documentId="13_ncr:1_{7B2B919D-B36F-4234-B3F9-AAE7AA72980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Fibercoat Umhüll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B20" i="1" l="1"/>
  <c r="C22" i="1"/>
  <c r="B18" i="1" l="1"/>
  <c r="B21" i="1" s="1"/>
  <c r="B22" i="1" s="1"/>
  <c r="C21" i="1"/>
  <c r="B16" i="1" l="1"/>
  <c r="B17" i="1" l="1"/>
  <c r="H17" i="1" s="1"/>
</calcChain>
</file>

<file path=xl/sharedStrings.xml><?xml version="1.0" encoding="utf-8"?>
<sst xmlns="http://schemas.openxmlformats.org/spreadsheetml/2006/main" count="21" uniqueCount="21">
  <si>
    <t>Eingabe:</t>
  </si>
  <si>
    <t>Bruttopreis</t>
  </si>
  <si>
    <t>4 pipes GmbH, Sigmundstrasse 182, 90431 Nürnberg, Tel: 0911/81006-0</t>
  </si>
  <si>
    <t>mm</t>
  </si>
  <si>
    <t>Fibercoat 300mm</t>
  </si>
  <si>
    <t>Anzahl Verbindungen:</t>
  </si>
  <si>
    <t>Stück</t>
  </si>
  <si>
    <t>Anzahl Wicklungen (Lagen):</t>
  </si>
  <si>
    <t>Aussendurchmesser Rohrleitung:</t>
  </si>
  <si>
    <t>Zu umhüllende Breite:</t>
  </si>
  <si>
    <r>
      <t xml:space="preserve">m² </t>
    </r>
    <r>
      <rPr>
        <b/>
        <sz val="10"/>
        <color rgb="FFFF0000"/>
        <rFont val="Arial"/>
        <family val="2"/>
      </rPr>
      <t>Fibercoat</t>
    </r>
  </si>
  <si>
    <t>m² zu umhüllende Oberfläche (ermittelt mit 5% Sicherheitszuschlag)</t>
  </si>
  <si>
    <r>
      <rPr>
        <b/>
        <sz val="10"/>
        <rFont val="Arial"/>
        <family val="2"/>
      </rPr>
      <t>Meter</t>
    </r>
    <r>
      <rPr>
        <sz val="10"/>
        <rFont val="Arial"/>
        <family val="2"/>
      </rPr>
      <t xml:space="preserve"> (empf. Breite bei Schweißnähten </t>
    </r>
    <r>
      <rPr>
        <b/>
        <sz val="10"/>
        <rFont val="Arial"/>
        <family val="2"/>
      </rPr>
      <t>mind. 0,9m</t>
    </r>
    <r>
      <rPr>
        <sz val="10"/>
        <rFont val="Arial"/>
        <family val="2"/>
      </rPr>
      <t>)</t>
    </r>
  </si>
  <si>
    <r>
      <t xml:space="preserve">Bei </t>
    </r>
    <r>
      <rPr>
        <b/>
        <sz val="10"/>
        <color rgb="FFFF0000"/>
        <rFont val="Arial"/>
        <family val="2"/>
      </rPr>
      <t>Komplettumhüllung</t>
    </r>
    <r>
      <rPr>
        <b/>
        <sz val="10"/>
        <rFont val="Arial"/>
        <family val="2"/>
      </rPr>
      <t xml:space="preserve"> Bedarf an </t>
    </r>
    <r>
      <rPr>
        <b/>
        <sz val="10"/>
        <color rgb="FFFF0000"/>
        <rFont val="Arial"/>
        <family val="2"/>
      </rPr>
      <t>Stretchfolie</t>
    </r>
    <r>
      <rPr>
        <b/>
        <sz val="10"/>
        <rFont val="Arial"/>
        <family val="2"/>
      </rPr>
      <t>, gewickelt mit 25% Überlappung</t>
    </r>
  </si>
  <si>
    <r>
      <t xml:space="preserve">Bei </t>
    </r>
    <r>
      <rPr>
        <b/>
        <sz val="10"/>
        <color rgb="FFFF0000"/>
        <rFont val="Arial"/>
        <family val="2"/>
      </rPr>
      <t>Schweißnahtumhüllung</t>
    </r>
    <r>
      <rPr>
        <b/>
        <sz val="10"/>
        <rFont val="Arial"/>
        <family val="2"/>
      </rPr>
      <t xml:space="preserve"> Bedarf an </t>
    </r>
    <r>
      <rPr>
        <b/>
        <sz val="10"/>
        <color rgb="FFFF0000"/>
        <rFont val="Arial"/>
        <family val="2"/>
      </rPr>
      <t>transparentem Klebeband</t>
    </r>
    <r>
      <rPr>
        <b/>
        <sz val="10"/>
        <rFont val="Arial"/>
        <family val="2"/>
      </rPr>
      <t>, gewickelt mit 25% Überlappung</t>
    </r>
  </si>
  <si>
    <t>Bei Bestellung, aufzurunden auf ganze Rollen!</t>
  </si>
  <si>
    <t>(mind. 2 lagig, max. 8 lagig)</t>
  </si>
  <si>
    <t>Fibercoat 150mm</t>
  </si>
  <si>
    <r>
      <rPr>
        <b/>
        <sz val="14"/>
        <color theme="6" tint="-0.249977111117893"/>
        <rFont val="Arial"/>
        <family val="2"/>
      </rPr>
      <t>4 pipes</t>
    </r>
    <r>
      <rPr>
        <b/>
        <sz val="14"/>
        <rFont val="Arial"/>
        <family val="2"/>
      </rPr>
      <t xml:space="preserve"> Berechnungsprogramm zur Mengenermittlung von </t>
    </r>
    <r>
      <rPr>
        <b/>
        <sz val="14"/>
        <color theme="6" tint="-0.249977111117893"/>
        <rFont val="Arial"/>
        <family val="2"/>
      </rPr>
      <t>Fibercoat Ultra</t>
    </r>
    <r>
      <rPr>
        <b/>
        <sz val="14"/>
        <rFont val="Arial"/>
        <family val="2"/>
      </rPr>
      <t xml:space="preserve"> bei Schweißnähten bzw. Komplettumhüllungen</t>
    </r>
  </si>
  <si>
    <t>Preisliste 2026, mit erscheinen einer neuen Preisliste verlieren diese Preise automatisch ihre Gültigkeit.</t>
  </si>
  <si>
    <t>Version 2.7 Jörg Klingenberg 12.01.2026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</si>
</sst>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€&quot;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4"/>
      <color theme="6" tint="-0.249977111117893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164" fontId="5" fillId="2" borderId="0" xfId="0" applyNumberFormat="1" applyFont="1" applyFill="1" applyProtection="1">
      <protection hidden="1"/>
    </xf>
    <xf numFmtId="2" fontId="5" fillId="2" borderId="0" xfId="0" applyNumberFormat="1" applyFont="1" applyFill="1" applyProtection="1">
      <protection hidden="1"/>
    </xf>
    <xf numFmtId="0" fontId="5" fillId="2" borderId="0" xfId="0" quotePrefix="1" applyFont="1" applyFill="1" applyAlignment="1" applyProtection="1">
      <alignment horizontal="left"/>
      <protection hidden="1"/>
    </xf>
    <xf numFmtId="0" fontId="3" fillId="2" borderId="0" xfId="0" applyFont="1" applyFill="1" applyProtection="1">
      <protection hidden="1"/>
    </xf>
    <xf numFmtId="0" fontId="4" fillId="2" borderId="0" xfId="0" quotePrefix="1" applyFont="1" applyFill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165" fontId="5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Protection="1">
      <protection hidden="1"/>
    </xf>
    <xf numFmtId="165" fontId="7" fillId="2" borderId="0" xfId="0" applyNumberFormat="1" applyFont="1" applyFill="1" applyAlignment="1" applyProtection="1">
      <alignment horizontal="center" vertical="center"/>
      <protection hidden="1"/>
    </xf>
    <xf numFmtId="0" fontId="5" fillId="4" borderId="3" xfId="0" applyFont="1" applyFill="1" applyBorder="1" applyProtection="1">
      <protection hidden="1"/>
    </xf>
    <xf numFmtId="0" fontId="5" fillId="4" borderId="4" xfId="0" applyFont="1" applyFill="1" applyBorder="1" applyProtection="1">
      <protection hidden="1"/>
    </xf>
    <xf numFmtId="0" fontId="5" fillId="4" borderId="0" xfId="0" applyFont="1" applyFill="1" applyProtection="1">
      <protection hidden="1"/>
    </xf>
    <xf numFmtId="164" fontId="5" fillId="4" borderId="0" xfId="0" applyNumberFormat="1" applyFont="1" applyFill="1" applyProtection="1">
      <protection hidden="1"/>
    </xf>
    <xf numFmtId="2" fontId="5" fillId="4" borderId="0" xfId="0" applyNumberFormat="1" applyFont="1" applyFill="1" applyProtection="1">
      <protection hidden="1"/>
    </xf>
    <xf numFmtId="0" fontId="5" fillId="4" borderId="0" xfId="0" quotePrefix="1" applyFont="1" applyFill="1" applyAlignment="1" applyProtection="1">
      <alignment horizontal="left"/>
      <protection hidden="1"/>
    </xf>
    <xf numFmtId="2" fontId="5" fillId="4" borderId="3" xfId="0" applyNumberFormat="1" applyFont="1" applyFill="1" applyBorder="1" applyProtection="1">
      <protection hidden="1"/>
    </xf>
    <xf numFmtId="2" fontId="5" fillId="4" borderId="11" xfId="0" applyNumberFormat="1" applyFont="1" applyFill="1" applyBorder="1" applyProtection="1">
      <protection hidden="1"/>
    </xf>
    <xf numFmtId="2" fontId="8" fillId="4" borderId="11" xfId="0" applyNumberFormat="1" applyFont="1" applyFill="1" applyBorder="1" applyProtection="1">
      <protection hidden="1"/>
    </xf>
    <xf numFmtId="2" fontId="5" fillId="4" borderId="14" xfId="0" applyNumberFormat="1" applyFont="1" applyFill="1" applyBorder="1" applyProtection="1">
      <protection hidden="1"/>
    </xf>
    <xf numFmtId="2" fontId="5" fillId="4" borderId="18" xfId="0" applyNumberFormat="1" applyFont="1" applyFill="1" applyBorder="1" applyProtection="1">
      <protection hidden="1"/>
    </xf>
    <xf numFmtId="0" fontId="5" fillId="4" borderId="19" xfId="0" quotePrefix="1" applyFont="1" applyFill="1" applyBorder="1" applyAlignment="1" applyProtection="1">
      <alignment horizontal="left"/>
      <protection hidden="1"/>
    </xf>
    <xf numFmtId="0" fontId="1" fillId="4" borderId="3" xfId="0" applyFont="1" applyFill="1" applyBorder="1" applyAlignment="1" applyProtection="1">
      <alignment horizontal="center" vertical="center"/>
      <protection hidden="1"/>
    </xf>
    <xf numFmtId="164" fontId="5" fillId="4" borderId="3" xfId="0" applyNumberFormat="1" applyFont="1" applyFill="1" applyBorder="1" applyProtection="1">
      <protection hidden="1"/>
    </xf>
    <xf numFmtId="2" fontId="5" fillId="4" borderId="4" xfId="0" applyNumberFormat="1" applyFont="1" applyFill="1" applyBorder="1" applyProtection="1">
      <protection hidden="1"/>
    </xf>
    <xf numFmtId="165" fontId="5" fillId="4" borderId="3" xfId="0" applyNumberFormat="1" applyFont="1" applyFill="1" applyBorder="1" applyAlignment="1" applyProtection="1">
      <alignment horizontal="center" vertical="center"/>
      <protection hidden="1"/>
    </xf>
    <xf numFmtId="2" fontId="5" fillId="4" borderId="2" xfId="0" applyNumberFormat="1" applyFont="1" applyFill="1" applyBorder="1" applyProtection="1">
      <protection hidden="1"/>
    </xf>
    <xf numFmtId="0" fontId="5" fillId="4" borderId="3" xfId="0" quotePrefix="1" applyFont="1" applyFill="1" applyBorder="1" applyAlignment="1" applyProtection="1">
      <alignment horizontal="left"/>
      <protection hidden="1"/>
    </xf>
    <xf numFmtId="2" fontId="1" fillId="4" borderId="3" xfId="0" applyNumberFormat="1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165" fontId="1" fillId="2" borderId="0" xfId="0" applyNumberFormat="1" applyFont="1" applyFill="1" applyAlignment="1" applyProtection="1">
      <alignment horizontal="left" vertical="center"/>
      <protection hidden="1"/>
    </xf>
    <xf numFmtId="2" fontId="8" fillId="2" borderId="0" xfId="0" applyNumberFormat="1" applyFont="1" applyFill="1" applyProtection="1">
      <protection hidden="1"/>
    </xf>
    <xf numFmtId="2" fontId="10" fillId="4" borderId="5" xfId="0" applyNumberFormat="1" applyFont="1" applyFill="1" applyBorder="1" applyProtection="1">
      <protection hidden="1"/>
    </xf>
    <xf numFmtId="0" fontId="8" fillId="2" borderId="10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horizontal="right"/>
      <protection locked="0" hidden="1"/>
    </xf>
    <xf numFmtId="0" fontId="5" fillId="3" borderId="10" xfId="0" applyFont="1" applyFill="1" applyBorder="1" applyAlignment="1" applyProtection="1">
      <alignment horizontal="right"/>
      <protection locked="0" hidden="1"/>
    </xf>
    <xf numFmtId="0" fontId="5" fillId="5" borderId="8" xfId="0" applyFont="1" applyFill="1" applyBorder="1" applyProtection="1">
      <protection hidden="1"/>
    </xf>
    <xf numFmtId="0" fontId="5" fillId="5" borderId="9" xfId="0" applyFont="1" applyFill="1" applyBorder="1" applyProtection="1">
      <protection hidden="1"/>
    </xf>
    <xf numFmtId="0" fontId="5" fillId="5" borderId="22" xfId="0" applyFont="1" applyFill="1" applyBorder="1" applyProtection="1">
      <protection hidden="1"/>
    </xf>
    <xf numFmtId="0" fontId="1" fillId="5" borderId="8" xfId="0" applyFont="1" applyFill="1" applyBorder="1" applyProtection="1">
      <protection hidden="1"/>
    </xf>
    <xf numFmtId="0" fontId="5" fillId="5" borderId="23" xfId="0" applyFont="1" applyFill="1" applyBorder="1" applyProtection="1">
      <protection hidden="1"/>
    </xf>
    <xf numFmtId="0" fontId="5" fillId="5" borderId="16" xfId="0" applyFont="1" applyFill="1" applyBorder="1" applyProtection="1">
      <protection hidden="1"/>
    </xf>
    <xf numFmtId="0" fontId="5" fillId="5" borderId="17" xfId="0" applyFont="1" applyFill="1" applyBorder="1" applyProtection="1">
      <protection hidden="1"/>
    </xf>
    <xf numFmtId="0" fontId="1" fillId="5" borderId="16" xfId="0" applyFont="1" applyFill="1" applyBorder="1" applyProtection="1">
      <protection hidden="1"/>
    </xf>
    <xf numFmtId="2" fontId="1" fillId="4" borderId="11" xfId="0" applyNumberFormat="1" applyFont="1" applyFill="1" applyBorder="1" applyAlignment="1" applyProtection="1">
      <alignment horizontal="left" vertical="top" wrapText="1"/>
      <protection hidden="1"/>
    </xf>
    <xf numFmtId="2" fontId="1" fillId="4" borderId="3" xfId="0" applyNumberFormat="1" applyFont="1" applyFill="1" applyBorder="1" applyAlignment="1" applyProtection="1">
      <alignment horizontal="left" vertical="top" wrapText="1"/>
      <protection hidden="1"/>
    </xf>
    <xf numFmtId="2" fontId="1" fillId="4" borderId="4" xfId="0" applyNumberFormat="1" applyFont="1" applyFill="1" applyBorder="1" applyAlignment="1" applyProtection="1">
      <alignment horizontal="left" vertical="top" wrapText="1"/>
      <protection hidden="1"/>
    </xf>
    <xf numFmtId="0" fontId="2" fillId="2" borderId="20" xfId="0" applyFont="1" applyFill="1" applyBorder="1" applyAlignment="1" applyProtection="1">
      <alignment horizontal="left" wrapText="1"/>
      <protection hidden="1"/>
    </xf>
    <xf numFmtId="0" fontId="2" fillId="2" borderId="12" xfId="0" applyFont="1" applyFill="1" applyBorder="1" applyAlignment="1" applyProtection="1">
      <alignment horizontal="left" wrapText="1"/>
      <protection hidden="1"/>
    </xf>
    <xf numFmtId="0" fontId="2" fillId="2" borderId="13" xfId="0" applyFont="1" applyFill="1" applyBorder="1" applyAlignment="1" applyProtection="1">
      <alignment horizontal="left" wrapText="1"/>
      <protection hidden="1"/>
    </xf>
    <xf numFmtId="0" fontId="2" fillId="2" borderId="21" xfId="0" applyFont="1" applyFill="1" applyBorder="1" applyAlignment="1" applyProtection="1">
      <alignment horizontal="left" wrapText="1"/>
      <protection hidden="1"/>
    </xf>
    <xf numFmtId="0" fontId="2" fillId="2" borderId="16" xfId="0" applyFont="1" applyFill="1" applyBorder="1" applyAlignment="1" applyProtection="1">
      <alignment horizontal="left" wrapText="1"/>
      <protection hidden="1"/>
    </xf>
    <xf numFmtId="0" fontId="2" fillId="2" borderId="17" xfId="0" applyFont="1" applyFill="1" applyBorder="1" applyAlignment="1" applyProtection="1">
      <alignment horizontal="left" wrapText="1"/>
      <protection hidden="1"/>
    </xf>
    <xf numFmtId="0" fontId="5" fillId="5" borderId="15" xfId="0" applyFont="1" applyFill="1" applyBorder="1" applyAlignment="1" applyProtection="1">
      <alignment horizontal="left"/>
      <protection hidden="1"/>
    </xf>
    <xf numFmtId="0" fontId="5" fillId="5" borderId="9" xfId="0" applyFont="1" applyFill="1" applyBorder="1" applyAlignment="1" applyProtection="1">
      <alignment horizontal="left"/>
      <protection hidden="1"/>
    </xf>
    <xf numFmtId="0" fontId="5" fillId="5" borderId="1" xfId="0" applyFont="1" applyFill="1" applyBorder="1" applyAlignment="1" applyProtection="1">
      <alignment horizontal="left"/>
      <protection hidden="1"/>
    </xf>
    <xf numFmtId="0" fontId="5" fillId="5" borderId="6" xfId="0" applyFont="1" applyFill="1" applyBorder="1" applyAlignment="1" applyProtection="1">
      <alignment horizontal="left"/>
      <protection hidden="1"/>
    </xf>
    <xf numFmtId="0" fontId="5" fillId="5" borderId="7" xfId="0" applyFont="1" applyFill="1" applyBorder="1" applyAlignment="1" applyProtection="1">
      <alignment horizontal="left"/>
      <protection hidden="1"/>
    </xf>
    <xf numFmtId="0" fontId="5" fillId="5" borderId="6" xfId="0" applyFont="1" applyFill="1" applyBorder="1" applyAlignment="1" applyProtection="1">
      <alignment horizontal="center"/>
      <protection hidden="1"/>
    </xf>
    <xf numFmtId="0" fontId="5" fillId="5" borderId="7" xfId="0" applyFont="1" applyFill="1" applyBorder="1" applyAlignment="1" applyProtection="1">
      <alignment horizontal="center"/>
      <protection hidden="1"/>
    </xf>
    <xf numFmtId="2" fontId="11" fillId="4" borderId="3" xfId="0" applyNumberFormat="1" applyFont="1" applyFill="1" applyBorder="1" applyAlignment="1" applyProtection="1">
      <alignment horizontal="left"/>
      <protection hidden="1"/>
    </xf>
    <xf numFmtId="2" fontId="11" fillId="4" borderId="4" xfId="0" applyNumberFormat="1" applyFont="1" applyFill="1" applyBorder="1" applyAlignment="1" applyProtection="1">
      <alignment horizontal="left"/>
      <protection hidden="1"/>
    </xf>
    <xf numFmtId="0" fontId="1" fillId="4" borderId="11" xfId="0" quotePrefix="1" applyFont="1" applyFill="1" applyBorder="1" applyAlignment="1" applyProtection="1">
      <alignment horizontal="left"/>
      <protection hidden="1"/>
    </xf>
    <xf numFmtId="0" fontId="1" fillId="4" borderId="3" xfId="0" quotePrefix="1" applyFont="1" applyFill="1" applyBorder="1" applyAlignment="1" applyProtection="1">
      <alignment horizontal="left"/>
      <protection hidden="1"/>
    </xf>
    <xf numFmtId="0" fontId="1" fillId="4" borderId="4" xfId="0" quotePrefix="1" applyFont="1" applyFill="1" applyBorder="1" applyAlignment="1" applyProtection="1">
      <alignment horizontal="left"/>
      <protection hidden="1"/>
    </xf>
    <xf numFmtId="165" fontId="11" fillId="4" borderId="11" xfId="0" applyNumberFormat="1" applyFont="1" applyFill="1" applyBorder="1" applyAlignment="1" applyProtection="1">
      <alignment horizontal="left" vertical="center"/>
      <protection hidden="1"/>
    </xf>
    <xf numFmtId="165" fontId="11" fillId="4" borderId="3" xfId="0" applyNumberFormat="1" applyFont="1" applyFill="1" applyBorder="1" applyAlignment="1" applyProtection="1">
      <alignment horizontal="left" vertical="center"/>
      <protection hidden="1"/>
    </xf>
    <xf numFmtId="165" fontId="11" fillId="4" borderId="4" xfId="0" applyNumberFormat="1" applyFont="1" applyFill="1" applyBorder="1" applyAlignment="1" applyProtection="1">
      <alignment horizontal="left" vertical="center"/>
      <protection hidden="1"/>
    </xf>
    <xf numFmtId="0" fontId="1" fillId="4" borderId="11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1" fillId="4" borderId="4" xfId="0" applyFont="1" applyFill="1" applyBorder="1" applyAlignment="1" applyProtection="1">
      <alignment horizontal="left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4pipes.de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601981</xdr:colOff>
      <xdr:row>0</xdr:row>
      <xdr:rowOff>101848</xdr:rowOff>
    </xdr:from>
    <xdr:to>
      <xdr:col>8</xdr:col>
      <xdr:colOff>304800</xdr:colOff>
      <xdr:row>4</xdr:row>
      <xdr:rowOff>316003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8241" y="101848"/>
          <a:ext cx="1005839" cy="854235"/>
        </a:xfrm>
        <a:prstGeom prst="rect">
          <a:avLst/>
        </a:prstGeom>
      </xdr:spPr>
    </xdr:pic>
    <xdr:clientData/>
  </xdr:twoCellAnchor>
  <xdr:twoCellAnchor editAs="oneCell">
    <xdr:from>
      <xdr:col>3</xdr:col>
      <xdr:colOff>451727</xdr:colOff>
      <xdr:row>0</xdr:row>
      <xdr:rowOff>36576</xdr:rowOff>
    </xdr:from>
    <xdr:to>
      <xdr:col>5</xdr:col>
      <xdr:colOff>487680</xdr:colOff>
      <xdr:row>4</xdr:row>
      <xdr:rowOff>361759</xdr:rowOff>
    </xdr:to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10DC5B-3E8D-3CE1-F27E-B8CB7BD46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407" y="36576"/>
          <a:ext cx="1675777" cy="1007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U47"/>
  <sheetViews>
    <sheetView tabSelected="1" zoomScale="125" zoomScaleNormal="125" workbookViewId="0">
      <selection activeCell="E10" sqref="E10"/>
    </sheetView>
  </sheetViews>
  <sheetFormatPr baseColWidth="10" defaultColWidth="11.5546875" defaultRowHeight="13.2" x14ac:dyDescent="0.25"/>
  <cols>
    <col min="1" max="1" width="5.88671875" style="1" customWidth="1"/>
    <col min="2" max="2" width="9.88671875" style="1" customWidth="1"/>
    <col min="3" max="3" width="13.5546875" style="1" customWidth="1"/>
    <col min="4" max="4" width="11.5546875" style="1" customWidth="1"/>
    <col min="5" max="6" width="12.33203125" style="1" customWidth="1"/>
    <col min="7" max="7" width="11.5546875" style="1" customWidth="1"/>
    <col min="8" max="8" width="8" style="1" customWidth="1"/>
    <col min="9" max="9" width="8.109375" style="1" customWidth="1"/>
    <col min="10" max="10" width="10.109375" style="1" customWidth="1"/>
    <col min="11" max="11" width="11.5546875" style="1" customWidth="1"/>
    <col min="12" max="12" width="12.5546875" style="1" customWidth="1"/>
    <col min="13" max="14" width="11.5546875" style="1"/>
    <col min="15" max="16" width="15.44140625" style="1" bestFit="1" customWidth="1"/>
    <col min="17" max="16384" width="11.5546875" style="1"/>
  </cols>
  <sheetData>
    <row r="5" spans="2:21" ht="31.5" customHeight="1" x14ac:dyDescent="0.25">
      <c r="N5" s="11"/>
      <c r="O5" s="11"/>
      <c r="P5" s="11"/>
      <c r="Q5" s="11"/>
      <c r="R5" s="11"/>
      <c r="S5" s="11"/>
    </row>
    <row r="6" spans="2:21" x14ac:dyDescent="0.25">
      <c r="B6" s="50" t="s">
        <v>18</v>
      </c>
      <c r="C6" s="51"/>
      <c r="D6" s="51"/>
      <c r="E6" s="51"/>
      <c r="F6" s="51"/>
      <c r="G6" s="51"/>
      <c r="H6" s="51"/>
      <c r="I6" s="51"/>
      <c r="J6" s="52"/>
      <c r="M6" s="11"/>
      <c r="N6" s="11"/>
      <c r="O6" s="11"/>
      <c r="P6" s="11"/>
      <c r="Q6" s="11"/>
      <c r="R6" s="11"/>
      <c r="S6" s="11"/>
      <c r="T6" s="11"/>
      <c r="U6" s="2"/>
    </row>
    <row r="7" spans="2:21" ht="25.5" customHeight="1" x14ac:dyDescent="0.25">
      <c r="B7" s="53"/>
      <c r="C7" s="54"/>
      <c r="D7" s="54"/>
      <c r="E7" s="54"/>
      <c r="F7" s="54"/>
      <c r="G7" s="54"/>
      <c r="H7" s="54"/>
      <c r="I7" s="54"/>
      <c r="J7" s="55"/>
      <c r="M7" s="11"/>
      <c r="N7" s="11"/>
      <c r="O7" s="11"/>
      <c r="P7" s="11"/>
      <c r="Q7" s="11"/>
      <c r="R7" s="11"/>
      <c r="S7" s="11"/>
      <c r="T7" s="11"/>
      <c r="U7" s="2"/>
    </row>
    <row r="8" spans="2:21" x14ac:dyDescent="0.25">
      <c r="M8" s="11"/>
      <c r="N8" s="11"/>
      <c r="O8" s="11" t="s">
        <v>17</v>
      </c>
      <c r="P8" s="11" t="s">
        <v>4</v>
      </c>
      <c r="Q8" s="11"/>
      <c r="R8" s="11"/>
      <c r="S8" s="11"/>
    </row>
    <row r="9" spans="2:21" x14ac:dyDescent="0.25">
      <c r="B9" s="61"/>
      <c r="C9" s="61"/>
      <c r="D9" s="62"/>
      <c r="E9" s="36" t="s">
        <v>0</v>
      </c>
      <c r="F9" s="39"/>
      <c r="G9" s="40"/>
      <c r="H9" s="40"/>
      <c r="I9" s="40"/>
      <c r="J9" s="41"/>
      <c r="M9" s="11"/>
      <c r="N9" s="11"/>
      <c r="O9" s="11">
        <v>220.05</v>
      </c>
      <c r="P9" s="11">
        <v>338.45</v>
      </c>
      <c r="Q9" s="11"/>
      <c r="R9" s="11"/>
      <c r="S9" s="11"/>
    </row>
    <row r="10" spans="2:21" x14ac:dyDescent="0.25">
      <c r="B10" s="56" t="s">
        <v>8</v>
      </c>
      <c r="C10" s="57"/>
      <c r="D10" s="58"/>
      <c r="E10" s="37">
        <v>0</v>
      </c>
      <c r="F10" s="42" t="s">
        <v>3</v>
      </c>
      <c r="G10" s="40"/>
      <c r="H10" s="40"/>
      <c r="I10" s="40"/>
      <c r="J10" s="41"/>
      <c r="M10" s="11"/>
      <c r="N10" s="11"/>
      <c r="O10" s="11"/>
      <c r="P10" s="11"/>
      <c r="Q10" s="11"/>
      <c r="R10" s="11"/>
      <c r="S10" s="11"/>
    </row>
    <row r="11" spans="2:21" x14ac:dyDescent="0.25">
      <c r="B11" s="59" t="s">
        <v>9</v>
      </c>
      <c r="C11" s="59"/>
      <c r="D11" s="60"/>
      <c r="E11" s="37">
        <v>1</v>
      </c>
      <c r="F11" s="43" t="s">
        <v>12</v>
      </c>
      <c r="G11" s="44"/>
      <c r="H11" s="44"/>
      <c r="I11" s="44"/>
      <c r="J11" s="45"/>
      <c r="M11" s="11"/>
      <c r="N11" s="11"/>
      <c r="O11" s="11"/>
      <c r="P11" s="11"/>
      <c r="Q11" s="11"/>
      <c r="R11" s="11"/>
      <c r="S11" s="11"/>
    </row>
    <row r="12" spans="2:21" x14ac:dyDescent="0.25">
      <c r="B12" s="56" t="s">
        <v>7</v>
      </c>
      <c r="C12" s="57"/>
      <c r="D12" s="58"/>
      <c r="E12" s="38">
        <v>2</v>
      </c>
      <c r="F12" s="42" t="s">
        <v>16</v>
      </c>
      <c r="G12" s="40"/>
      <c r="H12" s="40"/>
      <c r="I12" s="40"/>
      <c r="J12" s="41"/>
      <c r="M12" s="11"/>
      <c r="N12" s="11"/>
      <c r="O12" s="11"/>
      <c r="P12" s="11"/>
      <c r="Q12" s="11"/>
      <c r="R12" s="11"/>
      <c r="S12" s="11"/>
    </row>
    <row r="13" spans="2:21" x14ac:dyDescent="0.25">
      <c r="B13" s="59" t="s">
        <v>5</v>
      </c>
      <c r="C13" s="59"/>
      <c r="D13" s="60"/>
      <c r="E13" s="37">
        <v>1</v>
      </c>
      <c r="F13" s="46" t="s">
        <v>6</v>
      </c>
      <c r="G13" s="44"/>
      <c r="H13" s="44"/>
      <c r="I13" s="44"/>
      <c r="J13" s="45"/>
      <c r="N13" s="11"/>
      <c r="O13" s="11"/>
      <c r="P13" s="11"/>
      <c r="Q13" s="11"/>
      <c r="R13" s="11"/>
      <c r="S13" s="11"/>
    </row>
    <row r="15" spans="2:21" ht="13.8" thickBot="1" x14ac:dyDescent="0.3"/>
    <row r="16" spans="2:21" ht="13.8" thickBot="1" x14ac:dyDescent="0.3">
      <c r="B16" s="29">
        <f>B18*E12</f>
        <v>0</v>
      </c>
      <c r="C16" s="65" t="s">
        <v>10</v>
      </c>
      <c r="D16" s="66"/>
      <c r="E16" s="66"/>
      <c r="F16" s="66"/>
      <c r="G16" s="67"/>
      <c r="H16" s="71" t="s">
        <v>1</v>
      </c>
      <c r="I16" s="72"/>
      <c r="J16" s="73"/>
      <c r="M16" s="9"/>
    </row>
    <row r="17" spans="2:20" ht="14.4" thickBot="1" x14ac:dyDescent="0.3">
      <c r="B17" s="35">
        <f>IF(E10&lt;232,(B16/2.25),IF(E10&gt;231.9,(B16/4.5)))</f>
        <v>0</v>
      </c>
      <c r="C17" s="63" t="str">
        <f>IF(E10&lt;232,("Rollen Fibercoat 150 mm x 15 Meter, Art. Nr. 16708"),IF(E10&gt;231.9,("Rollen Fibercoat 300 mm x 15 Meter, Art. Nr. 16709")))</f>
        <v>Rollen Fibercoat 150 mm x 15 Meter, Art. Nr. 16708</v>
      </c>
      <c r="D17" s="63"/>
      <c r="E17" s="63"/>
      <c r="F17" s="63"/>
      <c r="G17" s="64"/>
      <c r="H17" s="68">
        <f>IF(E10&lt;232,B17*O9,IF(E10&gt;231.9,B17*P9))</f>
        <v>0</v>
      </c>
      <c r="I17" s="69"/>
      <c r="J17" s="70"/>
      <c r="M17" s="12"/>
      <c r="N17" s="11"/>
      <c r="O17" s="11"/>
      <c r="P17" s="11"/>
      <c r="Q17" s="11"/>
      <c r="R17" s="11"/>
      <c r="S17" s="11"/>
      <c r="T17" s="11"/>
    </row>
    <row r="18" spans="2:20" ht="13.8" thickBot="1" x14ac:dyDescent="0.3">
      <c r="B18" s="20">
        <f>E10*PI()*E11/1000*E13*1.05</f>
        <v>0</v>
      </c>
      <c r="C18" s="24" t="s">
        <v>11</v>
      </c>
      <c r="D18" s="13"/>
      <c r="E18" s="13"/>
      <c r="F18" s="13"/>
      <c r="G18" s="13"/>
      <c r="H18" s="13"/>
      <c r="I18" s="13"/>
      <c r="J18" s="14"/>
    </row>
    <row r="19" spans="2:20" ht="13.8" thickBot="1" x14ac:dyDescent="0.3">
      <c r="B19" s="23"/>
      <c r="C19" s="18"/>
      <c r="D19" s="15"/>
      <c r="E19" s="15"/>
      <c r="F19" s="15"/>
      <c r="G19" s="15"/>
      <c r="H19" s="17"/>
      <c r="I19" s="16"/>
      <c r="J19" s="22"/>
      <c r="M19" s="10"/>
    </row>
    <row r="20" spans="2:20" ht="13.8" thickBot="1" x14ac:dyDescent="0.3">
      <c r="B20" s="47" t="str">
        <f>IF(AND(E11&lt;1.5),(B45),B46)</f>
        <v>Bei Schweißnahtumhüllung Bedarf an transparentem Klebeband, gewickelt mit 25% Überlappung</v>
      </c>
      <c r="C20" s="48"/>
      <c r="D20" s="48"/>
      <c r="E20" s="48"/>
      <c r="F20" s="48"/>
      <c r="G20" s="48"/>
      <c r="H20" s="48"/>
      <c r="I20" s="48"/>
      <c r="J20" s="49"/>
      <c r="M20" s="10"/>
    </row>
    <row r="21" spans="2:20" ht="13.8" hidden="1" thickBot="1" x14ac:dyDescent="0.3">
      <c r="B21" s="20">
        <f>B18*1.25</f>
        <v>0</v>
      </c>
      <c r="C21" s="30" t="str">
        <f>IF(AND(E11&lt;1.5),("m² transparentes Klebeband"),"")</f>
        <v>m² transparentes Klebeband</v>
      </c>
      <c r="D21" s="13"/>
      <c r="E21" s="13"/>
      <c r="F21" s="25"/>
      <c r="G21" s="13"/>
      <c r="H21" s="19"/>
      <c r="I21" s="26"/>
      <c r="J21" s="27"/>
      <c r="M21" s="10"/>
    </row>
    <row r="22" spans="2:20" ht="13.8" thickBot="1" x14ac:dyDescent="0.3">
      <c r="B22" s="21">
        <f>IF(E11&lt;1.5,(B21/3.3),IF(E11&gt;1.49,(B21/150)))</f>
        <v>0</v>
      </c>
      <c r="C22" s="31" t="str">
        <f>IF(AND(E11&lt;1.5),("Rollen 50 mm x 66 Meter"),("Rollen 500 mm x 300 Meter"))</f>
        <v>Rollen 50 mm x 66 Meter</v>
      </c>
      <c r="D22" s="13"/>
      <c r="E22" s="13"/>
      <c r="F22" s="28"/>
      <c r="G22" s="13"/>
      <c r="H22" s="19"/>
      <c r="I22" s="26"/>
      <c r="J22" s="27"/>
      <c r="M22" s="10"/>
    </row>
    <row r="23" spans="2:20" x14ac:dyDescent="0.25">
      <c r="B23" s="4"/>
      <c r="C23" s="5"/>
      <c r="H23" s="4"/>
      <c r="I23" s="3"/>
      <c r="J23" s="4"/>
      <c r="M23" s="10"/>
    </row>
    <row r="24" spans="2:20" x14ac:dyDescent="0.25">
      <c r="B24" s="34" t="s">
        <v>15</v>
      </c>
      <c r="C24" s="5"/>
      <c r="H24" s="4"/>
      <c r="I24" s="3"/>
      <c r="J24" s="4"/>
      <c r="M24" s="10"/>
    </row>
    <row r="25" spans="2:20" x14ac:dyDescent="0.25">
      <c r="B25" s="4"/>
      <c r="C25" s="5"/>
      <c r="H25" s="4"/>
      <c r="I25" s="3"/>
      <c r="J25" s="4"/>
      <c r="M25" s="10"/>
    </row>
    <row r="26" spans="2:20" x14ac:dyDescent="0.25">
      <c r="B26" s="6" t="s">
        <v>2</v>
      </c>
    </row>
    <row r="27" spans="2:20" x14ac:dyDescent="0.25">
      <c r="B27" s="7" t="s">
        <v>20</v>
      </c>
    </row>
    <row r="28" spans="2:20" x14ac:dyDescent="0.25">
      <c r="B28" s="8" t="s">
        <v>19</v>
      </c>
    </row>
    <row r="44" spans="2:2" hidden="1" x14ac:dyDescent="0.25"/>
    <row r="45" spans="2:2" hidden="1" x14ac:dyDescent="0.25">
      <c r="B45" s="33" t="s">
        <v>14</v>
      </c>
    </row>
    <row r="46" spans="2:2" hidden="1" x14ac:dyDescent="0.25">
      <c r="B46" s="32" t="s">
        <v>13</v>
      </c>
    </row>
    <row r="47" spans="2:2" hidden="1" x14ac:dyDescent="0.25"/>
  </sheetData>
  <sheetProtection algorithmName="SHA-512" hashValue="oBEbzBrBs53usbRKS2vQWWKupE1bo1JtAq+jQsGj6t4elESk3VE3DMZxTx09pQivOaTWpCcACgJqF09kFIewWw==" saltValue="TaEbpwqg8eTbv8Iq4ugv5g==" spinCount="100000" sheet="1" selectLockedCells="1"/>
  <mergeCells count="11">
    <mergeCell ref="B20:J20"/>
    <mergeCell ref="B6:J7"/>
    <mergeCell ref="B10:D10"/>
    <mergeCell ref="B11:D11"/>
    <mergeCell ref="B13:D13"/>
    <mergeCell ref="B9:D9"/>
    <mergeCell ref="B12:D12"/>
    <mergeCell ref="C17:G17"/>
    <mergeCell ref="C16:G16"/>
    <mergeCell ref="H17:J17"/>
    <mergeCell ref="H16:J1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Fibercoat Umhüllung</vt:lpstr>
    </vt:vector>
  </TitlesOfParts>
  <Company>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Klingenberg</dc:creator>
  <cp:lastModifiedBy>Jörg Klingenberg</cp:lastModifiedBy>
  <cp:lastPrinted>2002-08-01T09:11:09Z</cp:lastPrinted>
  <dcterms:created xsi:type="dcterms:W3CDTF">2001-08-13T06:43:54Z</dcterms:created>
  <dcterms:modified xsi:type="dcterms:W3CDTF">2026-01-12T13:31:44Z</dcterms:modified>
</cp:coreProperties>
</file>